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d\dati\Lavori\Michele\16_Comune di Fano_PONTE CAMINATE\5_ESECUTIVO\5D_VARIANTE_3°\(C)_COMPUTI _  QTE _ CAPITOLATI\"/>
    </mc:Choice>
  </mc:AlternateContent>
  <bookViews>
    <workbookView xWindow="120" yWindow="48" windowWidth="24240" windowHeight="12816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D3" i="1" l="1"/>
  <c r="B11" i="1" l="1"/>
  <c r="B6" i="1"/>
  <c r="B14" i="1" s="1"/>
  <c r="B16" i="1" s="1"/>
</calcChain>
</file>

<file path=xl/sharedStrings.xml><?xml version="1.0" encoding="utf-8"?>
<sst xmlns="http://schemas.openxmlformats.org/spreadsheetml/2006/main" count="14" uniqueCount="14">
  <si>
    <t>SOMME A DISPOSIZIONE</t>
  </si>
  <si>
    <t>TOTALE PROGETTO</t>
  </si>
  <si>
    <t>QUADRO TECNICO ECONOMICO</t>
  </si>
  <si>
    <t>IVA (10%)</t>
  </si>
  <si>
    <t>TOTALE SOMME A DISPOSIZIONE</t>
  </si>
  <si>
    <t>Importo lavori a misura</t>
  </si>
  <si>
    <t>Di cui oneri della sicurezza inclusi nei prezzi</t>
  </si>
  <si>
    <t>Spese per attività tecnico amministrativa connesse alla progettazione, verifica e validazione art. 16 C1 p.to 8 del regolamento (IVA ed oneri incl.)</t>
  </si>
  <si>
    <t>Fondo per l'innovazione art. 113 comma 2,3 e 4 del D.Lgs 50/2016</t>
  </si>
  <si>
    <t>Collaudo strutturale</t>
  </si>
  <si>
    <t>Spese art. 24 comma 4 del D.Lgs 50/2016</t>
  </si>
  <si>
    <t xml:space="preserve">Imprevisti ed arrotondamenti </t>
  </si>
  <si>
    <t>Spese tecniche per direzione dei lavori</t>
  </si>
  <si>
    <t>Lavori di sistemazione aree esterne e la viabilità di difficile contabilizzazione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</si>
</sst>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€&quot;\ #,##0.00"/>
    <numFmt numFmtId="165" formatCode="&quot;€&quot;\ #,##0.000000"/>
    <numFmt numFmtId="166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 applyAlignment="1">
      <alignment horizontal="center"/>
    </xf>
    <xf numFmtId="0" fontId="1" fillId="3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1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vertical="center"/>
    </xf>
    <xf numFmtId="165" fontId="0" fillId="0" borderId="0" xfId="0" applyNumberFormat="1"/>
    <xf numFmtId="164" fontId="0" fillId="0" borderId="0" xfId="0" applyNumberFormat="1"/>
    <xf numFmtId="164" fontId="1" fillId="4" borderId="4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6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zoomScale="70" zoomScaleNormal="70" workbookViewId="0">
      <selection activeCell="D3" sqref="D3"/>
    </sheetView>
  </sheetViews>
  <sheetFormatPr defaultRowHeight="14.4" x14ac:dyDescent="0.3"/>
  <cols>
    <col min="1" max="1" width="56.109375" customWidth="1"/>
    <col min="2" max="2" width="14.6640625" customWidth="1"/>
    <col min="4" max="4" width="14.5546875" bestFit="1" customWidth="1"/>
  </cols>
  <sheetData>
    <row r="1" spans="1:4" ht="25.5" customHeight="1" x14ac:dyDescent="0.3">
      <c r="A1" s="14" t="s">
        <v>2</v>
      </c>
      <c r="B1" s="15"/>
    </row>
    <row r="2" spans="1:4" ht="24.9" customHeight="1" x14ac:dyDescent="0.3">
      <c r="A2" s="4" t="s">
        <v>5</v>
      </c>
      <c r="B2" s="5">
        <v>170672.94</v>
      </c>
    </row>
    <row r="3" spans="1:4" ht="18" customHeight="1" x14ac:dyDescent="0.3">
      <c r="A3" s="4" t="s">
        <v>6</v>
      </c>
      <c r="B3" s="11">
        <v>3681.72</v>
      </c>
      <c r="D3" s="10">
        <f>B2-B3</f>
        <v>166991.22</v>
      </c>
    </row>
    <row r="4" spans="1:4" ht="18" customHeight="1" x14ac:dyDescent="0.3">
      <c r="A4" s="4"/>
      <c r="B4" s="5"/>
    </row>
    <row r="5" spans="1:4" ht="24.9" customHeight="1" x14ac:dyDescent="0.3">
      <c r="A5" s="12" t="s">
        <v>0</v>
      </c>
      <c r="B5" s="13"/>
    </row>
    <row r="6" spans="1:4" ht="24.9" customHeight="1" x14ac:dyDescent="0.3">
      <c r="A6" s="4" t="s">
        <v>3</v>
      </c>
      <c r="B6" s="6">
        <f>B2*0.1</f>
        <v>17067.294000000002</v>
      </c>
      <c r="D6" s="9"/>
    </row>
    <row r="7" spans="1:4" ht="24.75" customHeight="1" x14ac:dyDescent="0.3">
      <c r="A7" s="7" t="s">
        <v>12</v>
      </c>
      <c r="B7" s="6">
        <v>9150.81</v>
      </c>
    </row>
    <row r="8" spans="1:4" ht="24.9" customHeight="1" x14ac:dyDescent="0.3">
      <c r="A8" s="4" t="s">
        <v>10</v>
      </c>
      <c r="B8" s="6">
        <v>500</v>
      </c>
    </row>
    <row r="9" spans="1:4" ht="32.25" customHeight="1" x14ac:dyDescent="0.3">
      <c r="A9" s="7" t="s">
        <v>13</v>
      </c>
      <c r="B9" s="6">
        <v>22300</v>
      </c>
    </row>
    <row r="10" spans="1:4" ht="54" customHeight="1" x14ac:dyDescent="0.3">
      <c r="A10" s="7" t="s">
        <v>7</v>
      </c>
      <c r="B10" s="6">
        <v>1000</v>
      </c>
    </row>
    <row r="11" spans="1:4" ht="31.5" customHeight="1" x14ac:dyDescent="0.3">
      <c r="A11" s="7" t="s">
        <v>8</v>
      </c>
      <c r="B11" s="6">
        <f>B2*0.02</f>
        <v>3413.4588000000003</v>
      </c>
    </row>
    <row r="12" spans="1:4" ht="24.9" customHeight="1" x14ac:dyDescent="0.3">
      <c r="A12" s="4" t="s">
        <v>9</v>
      </c>
      <c r="B12" s="6">
        <v>5191.32</v>
      </c>
    </row>
    <row r="13" spans="1:4" ht="24.9" customHeight="1" x14ac:dyDescent="0.3">
      <c r="A13" s="4" t="s">
        <v>11</v>
      </c>
      <c r="B13" s="6">
        <v>6704.18</v>
      </c>
      <c r="D13" s="16"/>
    </row>
    <row r="14" spans="1:4" ht="24.9" customHeight="1" x14ac:dyDescent="0.3">
      <c r="A14" s="8" t="s">
        <v>4</v>
      </c>
      <c r="B14" s="5">
        <f>SUM(B6:B13)</f>
        <v>65327.0628</v>
      </c>
    </row>
    <row r="15" spans="1:4" ht="14.25" customHeight="1" x14ac:dyDescent="0.3">
      <c r="A15" s="8"/>
      <c r="B15" s="5"/>
    </row>
    <row r="16" spans="1:4" ht="24.9" customHeight="1" x14ac:dyDescent="0.3">
      <c r="A16" s="2" t="s">
        <v>1</v>
      </c>
      <c r="B16" s="3">
        <f>B2+B14</f>
        <v>236000.00280000002</v>
      </c>
      <c r="D16" s="16"/>
    </row>
    <row r="17" spans="2:2" x14ac:dyDescent="0.3">
      <c r="B17" s="1"/>
    </row>
    <row r="21" spans="2:2" x14ac:dyDescent="0.3">
      <c r="B21" s="1"/>
    </row>
    <row r="22" spans="2:2" x14ac:dyDescent="0.3">
      <c r="B22" s="1"/>
    </row>
    <row r="23" spans="2:2" x14ac:dyDescent="0.3">
      <c r="B23" s="1"/>
    </row>
    <row r="24" spans="2:2" x14ac:dyDescent="0.3">
      <c r="B24" s="1"/>
    </row>
    <row r="25" spans="2:2" x14ac:dyDescent="0.3">
      <c r="B25" s="1"/>
    </row>
    <row r="26" spans="2:2" x14ac:dyDescent="0.3">
      <c r="B26" s="1"/>
    </row>
    <row r="27" spans="2:2" x14ac:dyDescent="0.3">
      <c r="B27" s="1"/>
    </row>
    <row r="28" spans="2:2" x14ac:dyDescent="0.3">
      <c r="B28" s="1"/>
    </row>
    <row r="29" spans="2:2" x14ac:dyDescent="0.3">
      <c r="B29" s="1"/>
    </row>
    <row r="30" spans="2:2" x14ac:dyDescent="0.3">
      <c r="B30" s="1"/>
    </row>
    <row r="31" spans="2:2" x14ac:dyDescent="0.3">
      <c r="B31" s="1"/>
    </row>
  </sheetData>
  <mergeCells count="2">
    <mergeCell ref="A5:B5"/>
    <mergeCell ref="A1:B1"/>
  </mergeCells>
  <printOptions horizontalCentered="1"/>
  <pageMargins left="0.70866141732283472" right="0.70866141732283472" top="1.3385826771653544" bottom="0.74803149606299213" header="0.31496062992125984" footer="0.31496062992125984"/>
  <pageSetup paperSize="9" orientation="portrait" r:id="rId1"/>
  <headerFooter>
    <oddHeader>&amp;L&amp;G</oddHeader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Pompili</dc:creator>
  <cp:lastModifiedBy>Michele</cp:lastModifiedBy>
  <cp:lastPrinted>2017-11-24T16:00:23Z</cp:lastPrinted>
  <dcterms:created xsi:type="dcterms:W3CDTF">2013-10-24T15:49:40Z</dcterms:created>
  <dcterms:modified xsi:type="dcterms:W3CDTF">2017-11-24T16:13:19Z</dcterms:modified>
</cp:coreProperties>
</file>